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лимпиада\ИТОГИ ЭКОЛОГИЯ 2022\"/>
    </mc:Choice>
  </mc:AlternateContent>
  <bookViews>
    <workbookView xWindow="-120" yWindow="-120" windowWidth="29040" windowHeight="15840" activeTab="2"/>
  </bookViews>
  <sheets>
    <sheet name="9 класс" sheetId="1" r:id="rId1"/>
    <sheet name="10 класс" sheetId="2" r:id="rId2"/>
    <sheet name="11 класс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4" i="2" l="1"/>
  <c r="AD4" i="3" l="1"/>
  <c r="AC4" i="2"/>
  <c r="AB4" i="1"/>
  <c r="AA5" i="1" l="1"/>
  <c r="AC5" i="1" s="1"/>
  <c r="AA6" i="1"/>
  <c r="AA7" i="1"/>
  <c r="AA8" i="1"/>
  <c r="AA9" i="1"/>
  <c r="AA10" i="1"/>
  <c r="W5" i="1"/>
  <c r="W6" i="1"/>
  <c r="W7" i="1"/>
  <c r="W8" i="1"/>
  <c r="W9" i="1"/>
  <c r="W10" i="1"/>
  <c r="AC5" i="3"/>
  <c r="AC6" i="3"/>
  <c r="AC7" i="3"/>
  <c r="AC8" i="3"/>
  <c r="AC9" i="3"/>
  <c r="AE9" i="3" s="1"/>
  <c r="AC10" i="3"/>
  <c r="AC11" i="3"/>
  <c r="AC12" i="3"/>
  <c r="Y5" i="3"/>
  <c r="Y6" i="3"/>
  <c r="Y7" i="3"/>
  <c r="Y8" i="3"/>
  <c r="Y9" i="3"/>
  <c r="Y10" i="3"/>
  <c r="Y11" i="3"/>
  <c r="Y12" i="3"/>
  <c r="AB5" i="2"/>
  <c r="AB6" i="2"/>
  <c r="AB7" i="2"/>
  <c r="AB8" i="2"/>
  <c r="AB9" i="2"/>
  <c r="AB10" i="2"/>
  <c r="AB11" i="2"/>
  <c r="AB12" i="2"/>
  <c r="X5" i="2"/>
  <c r="X6" i="2"/>
  <c r="X7" i="2"/>
  <c r="X8" i="2"/>
  <c r="X9" i="2"/>
  <c r="X10" i="2"/>
  <c r="X11" i="2"/>
  <c r="X12" i="2"/>
  <c r="U5" i="3"/>
  <c r="U6" i="3"/>
  <c r="U7" i="3"/>
  <c r="U8" i="3"/>
  <c r="U9" i="3"/>
  <c r="U10" i="3"/>
  <c r="U11" i="3"/>
  <c r="U12" i="3"/>
  <c r="T5" i="2"/>
  <c r="T6" i="2"/>
  <c r="T7" i="2"/>
  <c r="T8" i="2"/>
  <c r="T9" i="2"/>
  <c r="T10" i="2"/>
  <c r="T11" i="2"/>
  <c r="T12" i="2"/>
  <c r="S5" i="1"/>
  <c r="S6" i="1"/>
  <c r="S7" i="1"/>
  <c r="S8" i="1"/>
  <c r="S9" i="1"/>
  <c r="S10" i="1"/>
  <c r="AC4" i="3"/>
  <c r="Y4" i="3"/>
  <c r="U4" i="3"/>
  <c r="AB4" i="2"/>
  <c r="X4" i="2"/>
  <c r="T4" i="2"/>
  <c r="AA4" i="1"/>
  <c r="W4" i="1"/>
  <c r="S4" i="1"/>
  <c r="AE12" i="3" l="1"/>
  <c r="AE11" i="3"/>
  <c r="AE10" i="3"/>
  <c r="AE8" i="3"/>
  <c r="AE7" i="3"/>
  <c r="AE6" i="3"/>
  <c r="AE5" i="3"/>
  <c r="AE4" i="3"/>
  <c r="AD12" i="2"/>
  <c r="AD11" i="2"/>
  <c r="AD10" i="2"/>
  <c r="AD9" i="2"/>
  <c r="AD8" i="2"/>
  <c r="AD7" i="2"/>
  <c r="AD6" i="2"/>
  <c r="AD5" i="2"/>
  <c r="AC6" i="1"/>
  <c r="AC10" i="1"/>
  <c r="AC7" i="1"/>
  <c r="AC4" i="1"/>
  <c r="AC8" i="1"/>
  <c r="AC9" i="1"/>
</calcChain>
</file>

<file path=xl/sharedStrings.xml><?xml version="1.0" encoding="utf-8"?>
<sst xmlns="http://schemas.openxmlformats.org/spreadsheetml/2006/main" count="147" uniqueCount="110">
  <si>
    <t>Шифр</t>
  </si>
  <si>
    <t>Фамилия</t>
  </si>
  <si>
    <t>Имя</t>
  </si>
  <si>
    <t>Отчество</t>
  </si>
  <si>
    <t>ТЕОРЕТИЧЕСКИЙ ТУР</t>
  </si>
  <si>
    <t>ИТОГО</t>
  </si>
  <si>
    <t>РУКОПИСЬ</t>
  </si>
  <si>
    <t>Средняя</t>
  </si>
  <si>
    <t>ЗАЩИТА</t>
  </si>
  <si>
    <t>ВСЕГО</t>
  </si>
  <si>
    <t>9-1</t>
  </si>
  <si>
    <t>9-2</t>
  </si>
  <si>
    <t>9-3</t>
  </si>
  <si>
    <t>9-4</t>
  </si>
  <si>
    <t>9-5</t>
  </si>
  <si>
    <t>9-6</t>
  </si>
  <si>
    <t>9-7</t>
  </si>
  <si>
    <t>макс</t>
  </si>
  <si>
    <t xml:space="preserve">9 класс </t>
  </si>
  <si>
    <t>10-1</t>
  </si>
  <si>
    <t>10-2</t>
  </si>
  <si>
    <t>10-3</t>
  </si>
  <si>
    <t>10-4</t>
  </si>
  <si>
    <t>10-5</t>
  </si>
  <si>
    <t>10-6</t>
  </si>
  <si>
    <t>10-7</t>
  </si>
  <si>
    <t>10-8</t>
  </si>
  <si>
    <t>10-9</t>
  </si>
  <si>
    <t>макс. Балл</t>
  </si>
  <si>
    <t>11-1</t>
  </si>
  <si>
    <t>11-2</t>
  </si>
  <si>
    <t>11-3</t>
  </si>
  <si>
    <t>11-4</t>
  </si>
  <si>
    <t>11-5</t>
  </si>
  <si>
    <t>11-6</t>
  </si>
  <si>
    <t>11-7</t>
  </si>
  <si>
    <t>11-8</t>
  </si>
  <si>
    <t>11-9</t>
  </si>
  <si>
    <t>макс балл</t>
  </si>
  <si>
    <t>Васин</t>
  </si>
  <si>
    <t>Станислав</t>
  </si>
  <si>
    <t>Евгеньевич</t>
  </si>
  <si>
    <t>Лаврентьева</t>
  </si>
  <si>
    <t xml:space="preserve">Елизавета </t>
  </si>
  <si>
    <t>Алексеевна</t>
  </si>
  <si>
    <t>Просоленко</t>
  </si>
  <si>
    <t>Александр</t>
  </si>
  <si>
    <t>Игоревич</t>
  </si>
  <si>
    <t>Одилова</t>
  </si>
  <si>
    <t>Азизахон</t>
  </si>
  <si>
    <t>Олимжон кизи</t>
  </si>
  <si>
    <t>Рыжий</t>
  </si>
  <si>
    <t>Сергеевич</t>
  </si>
  <si>
    <t>Терещенкова</t>
  </si>
  <si>
    <t>Ульяна</t>
  </si>
  <si>
    <t>Николаевна</t>
  </si>
  <si>
    <t>Ботова</t>
  </si>
  <si>
    <t>Владимировна</t>
  </si>
  <si>
    <t>победитель</t>
  </si>
  <si>
    <t>призер</t>
  </si>
  <si>
    <t>Лубковская</t>
  </si>
  <si>
    <t>Кристина</t>
  </si>
  <si>
    <t>Суворов</t>
  </si>
  <si>
    <t>Степан</t>
  </si>
  <si>
    <t>Алексеевич</t>
  </si>
  <si>
    <t>Ибрагимова</t>
  </si>
  <si>
    <t>Зера</t>
  </si>
  <si>
    <t>Диляверовна</t>
  </si>
  <si>
    <t>Османова</t>
  </si>
  <si>
    <t>Анифе</t>
  </si>
  <si>
    <t>Изетовна</t>
  </si>
  <si>
    <t>Абитов</t>
  </si>
  <si>
    <t>Эдем</t>
  </si>
  <si>
    <t>Мустафаевич</t>
  </si>
  <si>
    <t>Камалов</t>
  </si>
  <si>
    <t>Рушен</t>
  </si>
  <si>
    <t>Русланович</t>
  </si>
  <si>
    <t>Плехо</t>
  </si>
  <si>
    <t>Александра</t>
  </si>
  <si>
    <t>Романовна</t>
  </si>
  <si>
    <t>Абутидзе</t>
  </si>
  <si>
    <t>Алина</t>
  </si>
  <si>
    <t>Дмитриевна</t>
  </si>
  <si>
    <t>Кернаджук</t>
  </si>
  <si>
    <t>Арина</t>
  </si>
  <si>
    <t>Александровна</t>
  </si>
  <si>
    <t xml:space="preserve">Андреев </t>
  </si>
  <si>
    <t>Максим</t>
  </si>
  <si>
    <t>Олегович</t>
  </si>
  <si>
    <t>Бекирова</t>
  </si>
  <si>
    <t>Эльмаз</t>
  </si>
  <si>
    <t>Наримановна</t>
  </si>
  <si>
    <t>Барункина</t>
  </si>
  <si>
    <t>Христина</t>
  </si>
  <si>
    <t>Игоревна</t>
  </si>
  <si>
    <t>Билокур</t>
  </si>
  <si>
    <t>Анна</t>
  </si>
  <si>
    <t>Лоскутова</t>
  </si>
  <si>
    <t>Анастасия</t>
  </si>
  <si>
    <t>Евгеньевна</t>
  </si>
  <si>
    <t xml:space="preserve">Аблякимова </t>
  </si>
  <si>
    <t>Камелия</t>
  </si>
  <si>
    <t>Арсеновна</t>
  </si>
  <si>
    <t>Синюк</t>
  </si>
  <si>
    <t>Мария</t>
  </si>
  <si>
    <t>Сергеевна</t>
  </si>
  <si>
    <t>Кордубан</t>
  </si>
  <si>
    <t>Елена</t>
  </si>
  <si>
    <t>Войцещук</t>
  </si>
  <si>
    <t>Виктория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</si>
</sst>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3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0" xfId="0" applyAlignment="1">
      <alignment textRotation="90"/>
    </xf>
    <xf numFmtId="0" fontId="0" fillId="0" borderId="0" xfId="0" applyAlignment="1">
      <alignment textRotation="90"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workbookViewId="0">
      <selection activeCell="R9" sqref="R9"/>
    </sheetView>
  </sheetViews>
  <sheetFormatPr defaultRowHeight="14.4" x14ac:dyDescent="0.3"/>
  <cols>
    <col min="1" max="1" width="10" customWidth="1"/>
    <col min="2" max="2" width="12.5546875" customWidth="1"/>
    <col min="3" max="3" width="12.44140625" customWidth="1"/>
    <col min="4" max="4" width="14.88671875" customWidth="1"/>
    <col min="5" max="18" width="4.5546875" customWidth="1"/>
    <col min="27" max="27" width="9.5546875" bestFit="1" customWidth="1"/>
    <col min="28" max="28" width="9.5546875" customWidth="1"/>
    <col min="29" max="29" width="9.5546875" bestFit="1" customWidth="1"/>
  </cols>
  <sheetData>
    <row r="1" spans="1:30" x14ac:dyDescent="0.3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x14ac:dyDescent="0.3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 t="s">
        <v>5</v>
      </c>
      <c r="T2" s="19" t="s">
        <v>17</v>
      </c>
      <c r="U2" s="17" t="s">
        <v>6</v>
      </c>
      <c r="V2" s="17"/>
      <c r="W2" s="17"/>
      <c r="X2" s="17" t="s">
        <v>8</v>
      </c>
      <c r="Y2" s="17"/>
      <c r="Z2" s="17"/>
      <c r="AA2" s="17"/>
      <c r="AB2" s="1" t="s">
        <v>17</v>
      </c>
      <c r="AC2" s="17" t="s">
        <v>9</v>
      </c>
    </row>
    <row r="3" spans="1:30" x14ac:dyDescent="0.3">
      <c r="A3" s="17"/>
      <c r="B3" s="17"/>
      <c r="C3" s="17"/>
      <c r="D3" s="17"/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2">
        <v>13</v>
      </c>
      <c r="R3" s="2">
        <v>14</v>
      </c>
      <c r="S3" s="17"/>
      <c r="T3" s="20"/>
      <c r="U3" s="2">
        <v>1</v>
      </c>
      <c r="V3" s="2">
        <v>2</v>
      </c>
      <c r="W3" s="1" t="s">
        <v>7</v>
      </c>
      <c r="X3" s="2">
        <v>1</v>
      </c>
      <c r="Y3" s="2">
        <v>2</v>
      </c>
      <c r="Z3" s="2">
        <v>3</v>
      </c>
      <c r="AA3" s="1" t="s">
        <v>7</v>
      </c>
      <c r="AB3" s="1"/>
      <c r="AC3" s="17"/>
    </row>
    <row r="4" spans="1:30" x14ac:dyDescent="0.3">
      <c r="A4" s="3" t="s">
        <v>10</v>
      </c>
      <c r="B4" s="2" t="s">
        <v>39</v>
      </c>
      <c r="C4" s="2" t="s">
        <v>40</v>
      </c>
      <c r="D4" s="2" t="s">
        <v>41</v>
      </c>
      <c r="E4" s="2">
        <v>1.5</v>
      </c>
      <c r="F4" s="2">
        <v>2</v>
      </c>
      <c r="G4" s="2">
        <v>0</v>
      </c>
      <c r="H4" s="2">
        <v>2</v>
      </c>
      <c r="I4" s="2">
        <v>0</v>
      </c>
      <c r="J4" s="2">
        <v>2</v>
      </c>
      <c r="K4" s="2">
        <v>0</v>
      </c>
      <c r="L4" s="2">
        <v>6</v>
      </c>
      <c r="M4" s="5">
        <v>6</v>
      </c>
      <c r="N4" s="2">
        <v>0.5</v>
      </c>
      <c r="O4" s="2">
        <v>0</v>
      </c>
      <c r="P4" s="2">
        <v>0.5</v>
      </c>
      <c r="Q4" s="5">
        <v>0.5</v>
      </c>
      <c r="R4" s="5">
        <v>4</v>
      </c>
      <c r="S4" s="4">
        <f>SUM(E4:R4)</f>
        <v>25</v>
      </c>
      <c r="T4" s="14">
        <v>64</v>
      </c>
      <c r="U4" s="2">
        <v>16</v>
      </c>
      <c r="V4" s="2">
        <v>16</v>
      </c>
      <c r="W4" s="8">
        <f>(U4+V4)/2</f>
        <v>16</v>
      </c>
      <c r="X4" s="2">
        <v>15</v>
      </c>
      <c r="Y4" s="2">
        <v>15</v>
      </c>
      <c r="Z4" s="2">
        <v>13</v>
      </c>
      <c r="AA4" s="9">
        <f>(X4+Y4+Z4)/3</f>
        <v>14.333333333333334</v>
      </c>
      <c r="AB4" s="11">
        <f>38+T4</f>
        <v>102</v>
      </c>
      <c r="AC4" s="10">
        <f>S4+W4+AA4</f>
        <v>55.333333333333336</v>
      </c>
      <c r="AD4" t="s">
        <v>58</v>
      </c>
    </row>
    <row r="5" spans="1:30" x14ac:dyDescent="0.3">
      <c r="A5" s="3" t="s">
        <v>11</v>
      </c>
      <c r="B5" s="2" t="s">
        <v>42</v>
      </c>
      <c r="C5" s="2" t="s">
        <v>43</v>
      </c>
      <c r="D5" s="2" t="s">
        <v>44</v>
      </c>
      <c r="E5" s="2">
        <v>0.5</v>
      </c>
      <c r="F5" s="2">
        <v>1</v>
      </c>
      <c r="G5" s="2">
        <v>0</v>
      </c>
      <c r="H5" s="2">
        <v>0</v>
      </c>
      <c r="I5" s="2">
        <v>0</v>
      </c>
      <c r="J5" s="2">
        <v>1</v>
      </c>
      <c r="K5" s="2">
        <v>0</v>
      </c>
      <c r="L5" s="2">
        <v>2</v>
      </c>
      <c r="M5" s="5">
        <v>8</v>
      </c>
      <c r="N5" s="5">
        <v>1</v>
      </c>
      <c r="O5" s="5">
        <v>0</v>
      </c>
      <c r="P5" s="5">
        <v>0.5</v>
      </c>
      <c r="Q5" s="5">
        <v>0</v>
      </c>
      <c r="R5" s="5">
        <v>4</v>
      </c>
      <c r="S5" s="4">
        <f t="shared" ref="S5:S10" si="0">SUM(E5:R5)</f>
        <v>18</v>
      </c>
      <c r="T5" s="15"/>
      <c r="U5" s="2">
        <v>13</v>
      </c>
      <c r="V5" s="2">
        <v>13</v>
      </c>
      <c r="W5" s="8">
        <f t="shared" ref="W5:W10" si="1">(U5+V5)/2</f>
        <v>13</v>
      </c>
      <c r="X5" s="2">
        <v>13</v>
      </c>
      <c r="Y5" s="2">
        <v>12</v>
      </c>
      <c r="Z5" s="2">
        <v>16</v>
      </c>
      <c r="AA5" s="9">
        <f t="shared" ref="AA5:AA10" si="2">(X5+Y5+Z5)/3</f>
        <v>13.666666666666666</v>
      </c>
      <c r="AB5" s="12"/>
      <c r="AC5" s="10">
        <f t="shared" ref="AC5:AC10" si="3">S5+W5+AA5</f>
        <v>44.666666666666664</v>
      </c>
    </row>
    <row r="6" spans="1:30" x14ac:dyDescent="0.3">
      <c r="A6" s="3" t="s">
        <v>12</v>
      </c>
      <c r="B6" s="2" t="s">
        <v>45</v>
      </c>
      <c r="C6" s="2" t="s">
        <v>46</v>
      </c>
      <c r="D6" s="2" t="s">
        <v>47</v>
      </c>
      <c r="E6" s="2">
        <v>1</v>
      </c>
      <c r="F6" s="2">
        <v>0.5</v>
      </c>
      <c r="G6" s="2">
        <v>0</v>
      </c>
      <c r="H6" s="2">
        <v>4</v>
      </c>
      <c r="I6" s="2">
        <v>0</v>
      </c>
      <c r="J6" s="2">
        <v>0</v>
      </c>
      <c r="K6" s="2">
        <v>4</v>
      </c>
      <c r="L6" s="2">
        <v>2</v>
      </c>
      <c r="M6" s="5">
        <v>3</v>
      </c>
      <c r="N6" s="5">
        <v>0</v>
      </c>
      <c r="O6" s="5">
        <v>1</v>
      </c>
      <c r="P6" s="5">
        <v>1</v>
      </c>
      <c r="Q6" s="5">
        <v>0</v>
      </c>
      <c r="R6" s="5">
        <v>1</v>
      </c>
      <c r="S6" s="4">
        <f t="shared" si="0"/>
        <v>17.5</v>
      </c>
      <c r="T6" s="15"/>
      <c r="U6" s="2">
        <v>16</v>
      </c>
      <c r="V6" s="2">
        <v>16</v>
      </c>
      <c r="W6" s="8">
        <f t="shared" si="1"/>
        <v>16</v>
      </c>
      <c r="X6" s="2">
        <v>13</v>
      </c>
      <c r="Y6" s="2">
        <v>12</v>
      </c>
      <c r="Z6" s="2">
        <v>16</v>
      </c>
      <c r="AA6" s="9">
        <f t="shared" si="2"/>
        <v>13.666666666666666</v>
      </c>
      <c r="AB6" s="12"/>
      <c r="AC6" s="10">
        <f t="shared" si="3"/>
        <v>47.166666666666664</v>
      </c>
      <c r="AD6" t="s">
        <v>59</v>
      </c>
    </row>
    <row r="7" spans="1:30" x14ac:dyDescent="0.3">
      <c r="A7" s="3" t="s">
        <v>13</v>
      </c>
      <c r="B7" s="2" t="s">
        <v>48</v>
      </c>
      <c r="C7" s="2" t="s">
        <v>49</v>
      </c>
      <c r="D7" s="2" t="s">
        <v>50</v>
      </c>
      <c r="E7" s="2">
        <v>1</v>
      </c>
      <c r="F7" s="2">
        <v>1</v>
      </c>
      <c r="G7" s="2">
        <v>0</v>
      </c>
      <c r="H7" s="2">
        <v>2</v>
      </c>
      <c r="I7" s="2">
        <v>0</v>
      </c>
      <c r="J7" s="2">
        <v>0</v>
      </c>
      <c r="K7" s="2">
        <v>0</v>
      </c>
      <c r="L7" s="2">
        <v>6</v>
      </c>
      <c r="M7" s="5">
        <v>3</v>
      </c>
      <c r="N7" s="5">
        <v>1</v>
      </c>
      <c r="O7" s="5">
        <v>0</v>
      </c>
      <c r="P7" s="5">
        <v>2</v>
      </c>
      <c r="Q7" s="5">
        <v>0</v>
      </c>
      <c r="R7" s="5">
        <v>3</v>
      </c>
      <c r="S7" s="4">
        <f t="shared" si="0"/>
        <v>19</v>
      </c>
      <c r="T7" s="15"/>
      <c r="U7" s="2">
        <v>14</v>
      </c>
      <c r="V7" s="2">
        <v>7</v>
      </c>
      <c r="W7" s="8">
        <f t="shared" si="1"/>
        <v>10.5</v>
      </c>
      <c r="X7" s="2">
        <v>11</v>
      </c>
      <c r="Y7" s="2">
        <v>9</v>
      </c>
      <c r="Z7" s="2">
        <v>9</v>
      </c>
      <c r="AA7" s="9">
        <f t="shared" si="2"/>
        <v>9.6666666666666661</v>
      </c>
      <c r="AB7" s="12"/>
      <c r="AC7" s="10">
        <f t="shared" si="3"/>
        <v>39.166666666666664</v>
      </c>
    </row>
    <row r="8" spans="1:30" x14ac:dyDescent="0.3">
      <c r="A8" s="3" t="s">
        <v>14</v>
      </c>
      <c r="B8" s="2" t="s">
        <v>51</v>
      </c>
      <c r="C8" s="2" t="s">
        <v>46</v>
      </c>
      <c r="D8" s="2" t="s">
        <v>52</v>
      </c>
      <c r="E8" s="2">
        <v>1</v>
      </c>
      <c r="F8" s="2">
        <v>1</v>
      </c>
      <c r="G8" s="2">
        <v>0</v>
      </c>
      <c r="H8" s="2">
        <v>2</v>
      </c>
      <c r="I8" s="2">
        <v>0</v>
      </c>
      <c r="J8" s="2">
        <v>1</v>
      </c>
      <c r="K8" s="2">
        <v>2</v>
      </c>
      <c r="L8" s="5">
        <v>4</v>
      </c>
      <c r="M8" s="5">
        <v>4</v>
      </c>
      <c r="N8" s="5">
        <v>0</v>
      </c>
      <c r="O8" s="5">
        <v>0.5</v>
      </c>
      <c r="P8" s="5">
        <v>1</v>
      </c>
      <c r="Q8" s="5">
        <v>0</v>
      </c>
      <c r="R8" s="5">
        <v>2</v>
      </c>
      <c r="S8" s="4">
        <f t="shared" si="0"/>
        <v>18.5</v>
      </c>
      <c r="T8" s="15"/>
      <c r="U8" s="2">
        <v>15</v>
      </c>
      <c r="V8" s="2">
        <v>14</v>
      </c>
      <c r="W8" s="8">
        <f t="shared" si="1"/>
        <v>14.5</v>
      </c>
      <c r="X8" s="2">
        <v>10</v>
      </c>
      <c r="Y8" s="2">
        <v>9</v>
      </c>
      <c r="Z8" s="2">
        <v>8</v>
      </c>
      <c r="AA8" s="9">
        <f t="shared" si="2"/>
        <v>9</v>
      </c>
      <c r="AB8" s="12"/>
      <c r="AC8" s="10">
        <f t="shared" si="3"/>
        <v>42</v>
      </c>
    </row>
    <row r="9" spans="1:30" x14ac:dyDescent="0.3">
      <c r="A9" s="3" t="s">
        <v>15</v>
      </c>
      <c r="B9" s="2" t="s">
        <v>53</v>
      </c>
      <c r="C9" s="2" t="s">
        <v>54</v>
      </c>
      <c r="D9" s="2" t="s">
        <v>55</v>
      </c>
      <c r="E9" s="2">
        <v>0</v>
      </c>
      <c r="F9" s="2">
        <v>1</v>
      </c>
      <c r="G9" s="2">
        <v>1</v>
      </c>
      <c r="H9" s="2">
        <v>2</v>
      </c>
      <c r="I9" s="2">
        <v>0</v>
      </c>
      <c r="J9" s="2">
        <v>0</v>
      </c>
      <c r="K9" s="2">
        <v>2</v>
      </c>
      <c r="L9" s="2">
        <v>6</v>
      </c>
      <c r="M9" s="5">
        <v>2</v>
      </c>
      <c r="N9" s="5">
        <v>0</v>
      </c>
      <c r="O9" s="5">
        <v>0.5</v>
      </c>
      <c r="P9" s="5">
        <v>0.5</v>
      </c>
      <c r="Q9" s="5">
        <v>0</v>
      </c>
      <c r="R9" s="5">
        <v>2</v>
      </c>
      <c r="S9" s="4">
        <f t="shared" si="0"/>
        <v>17</v>
      </c>
      <c r="T9" s="15"/>
      <c r="U9" s="2">
        <v>6</v>
      </c>
      <c r="V9" s="2">
        <v>6</v>
      </c>
      <c r="W9" s="8">
        <f t="shared" si="1"/>
        <v>6</v>
      </c>
      <c r="X9" s="2">
        <v>4</v>
      </c>
      <c r="Y9" s="2">
        <v>4</v>
      </c>
      <c r="Z9" s="2">
        <v>4</v>
      </c>
      <c r="AA9" s="9">
        <f t="shared" si="2"/>
        <v>4</v>
      </c>
      <c r="AB9" s="12"/>
      <c r="AC9" s="10">
        <f t="shared" si="3"/>
        <v>27</v>
      </c>
    </row>
    <row r="10" spans="1:30" x14ac:dyDescent="0.3">
      <c r="A10" s="3" t="s">
        <v>16</v>
      </c>
      <c r="B10" s="2" t="s">
        <v>56</v>
      </c>
      <c r="C10" s="2" t="s">
        <v>43</v>
      </c>
      <c r="D10" s="2" t="s">
        <v>57</v>
      </c>
      <c r="E10" s="2">
        <v>1</v>
      </c>
      <c r="F10" s="2">
        <v>1</v>
      </c>
      <c r="G10" s="2">
        <v>1</v>
      </c>
      <c r="H10" s="2">
        <v>2</v>
      </c>
      <c r="I10" s="2">
        <v>0</v>
      </c>
      <c r="J10" s="2">
        <v>0</v>
      </c>
      <c r="K10" s="2">
        <v>6</v>
      </c>
      <c r="L10" s="2">
        <v>4</v>
      </c>
      <c r="M10" s="5">
        <v>6</v>
      </c>
      <c r="N10" s="5">
        <v>1</v>
      </c>
      <c r="O10" s="5">
        <v>0.5</v>
      </c>
      <c r="P10" s="5">
        <v>0</v>
      </c>
      <c r="Q10" s="5">
        <v>0</v>
      </c>
      <c r="R10" s="5">
        <v>2</v>
      </c>
      <c r="S10" s="4">
        <f t="shared" si="0"/>
        <v>24.5</v>
      </c>
      <c r="T10" s="16"/>
      <c r="U10" s="2">
        <v>5</v>
      </c>
      <c r="V10" s="2">
        <v>6</v>
      </c>
      <c r="W10" s="8">
        <f t="shared" si="1"/>
        <v>5.5</v>
      </c>
      <c r="X10" s="2">
        <v>13</v>
      </c>
      <c r="Y10" s="2">
        <v>12</v>
      </c>
      <c r="Z10" s="2">
        <v>9</v>
      </c>
      <c r="AA10" s="9">
        <f t="shared" si="2"/>
        <v>11.333333333333334</v>
      </c>
      <c r="AB10" s="13"/>
      <c r="AC10" s="10">
        <f t="shared" si="3"/>
        <v>41.333333333333336</v>
      </c>
    </row>
    <row r="11" spans="1:30" ht="71.25" customHeight="1" x14ac:dyDescent="0.3">
      <c r="L11" s="6"/>
      <c r="M11" s="6"/>
      <c r="N11" s="6"/>
      <c r="O11" s="6"/>
      <c r="P11" s="6"/>
      <c r="Q11" s="6"/>
      <c r="R11" s="6"/>
    </row>
  </sheetData>
  <mergeCells count="13">
    <mergeCell ref="AC2:AC3"/>
    <mergeCell ref="A1:AC1"/>
    <mergeCell ref="T2:T3"/>
    <mergeCell ref="AB4:AB10"/>
    <mergeCell ref="T4:T10"/>
    <mergeCell ref="E2:R2"/>
    <mergeCell ref="A2:A3"/>
    <mergeCell ref="B2:B3"/>
    <mergeCell ref="C2:C3"/>
    <mergeCell ref="D2:D3"/>
    <mergeCell ref="S2:S3"/>
    <mergeCell ref="U2:W2"/>
    <mergeCell ref="X2:AA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3"/>
  <sheetViews>
    <sheetView topLeftCell="E1" workbookViewId="0">
      <selection activeCell="R18" sqref="R18"/>
    </sheetView>
  </sheetViews>
  <sheetFormatPr defaultRowHeight="14.4" x14ac:dyDescent="0.3"/>
  <cols>
    <col min="5" max="19" width="5.88671875" customWidth="1"/>
    <col min="28" max="28" width="9.5546875" bestFit="1" customWidth="1"/>
    <col min="29" max="29" width="9.5546875" customWidth="1"/>
    <col min="30" max="30" width="10.5546875" bestFit="1" customWidth="1"/>
  </cols>
  <sheetData>
    <row r="2" spans="1:31" x14ac:dyDescent="0.3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5</v>
      </c>
      <c r="U2" s="19" t="s">
        <v>28</v>
      </c>
      <c r="V2" s="17" t="s">
        <v>6</v>
      </c>
      <c r="W2" s="17"/>
      <c r="X2" s="17"/>
      <c r="Y2" s="17" t="s">
        <v>8</v>
      </c>
      <c r="Z2" s="17"/>
      <c r="AA2" s="17"/>
      <c r="AB2" s="17"/>
      <c r="AC2" s="19" t="s">
        <v>17</v>
      </c>
      <c r="AD2" s="24" t="s">
        <v>9</v>
      </c>
    </row>
    <row r="3" spans="1:31" x14ac:dyDescent="0.3">
      <c r="A3" s="17"/>
      <c r="B3" s="17"/>
      <c r="C3" s="17"/>
      <c r="D3" s="17"/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2">
        <v>13</v>
      </c>
      <c r="R3" s="2">
        <v>14</v>
      </c>
      <c r="S3" s="2">
        <v>15</v>
      </c>
      <c r="T3" s="17"/>
      <c r="U3" s="20"/>
      <c r="V3" s="2">
        <v>1</v>
      </c>
      <c r="W3" s="2">
        <v>2</v>
      </c>
      <c r="X3" s="1" t="s">
        <v>7</v>
      </c>
      <c r="Y3" s="2">
        <v>1</v>
      </c>
      <c r="Z3" s="2">
        <v>2</v>
      </c>
      <c r="AA3" s="2">
        <v>3</v>
      </c>
      <c r="AB3" s="1" t="s">
        <v>7</v>
      </c>
      <c r="AC3" s="20"/>
      <c r="AD3" s="24"/>
    </row>
    <row r="4" spans="1:31" x14ac:dyDescent="0.3">
      <c r="A4" s="3" t="s">
        <v>19</v>
      </c>
      <c r="B4" s="2" t="s">
        <v>60</v>
      </c>
      <c r="C4" s="2" t="s">
        <v>61</v>
      </c>
      <c r="D4" s="2" t="s">
        <v>55</v>
      </c>
      <c r="E4" s="2">
        <v>1</v>
      </c>
      <c r="F4" s="2">
        <v>0.5</v>
      </c>
      <c r="G4" s="2">
        <v>0</v>
      </c>
      <c r="H4" s="2">
        <v>1</v>
      </c>
      <c r="I4" s="2">
        <v>0</v>
      </c>
      <c r="J4" s="2">
        <v>1</v>
      </c>
      <c r="K4" s="2">
        <v>0</v>
      </c>
      <c r="L4" s="2">
        <v>4</v>
      </c>
      <c r="M4" s="2">
        <v>3</v>
      </c>
      <c r="N4" s="2">
        <v>0</v>
      </c>
      <c r="O4" s="2">
        <v>1</v>
      </c>
      <c r="P4" s="2">
        <v>1</v>
      </c>
      <c r="Q4" s="2">
        <v>0.5</v>
      </c>
      <c r="R4" s="2">
        <v>4</v>
      </c>
      <c r="S4" s="2">
        <v>4</v>
      </c>
      <c r="T4" s="4">
        <f>SUM(E4:S4)</f>
        <v>21</v>
      </c>
      <c r="U4" s="24">
        <v>74</v>
      </c>
      <c r="V4" s="2">
        <v>10</v>
      </c>
      <c r="W4" s="2">
        <v>11</v>
      </c>
      <c r="X4" s="8">
        <f>(V4+W4)/2</f>
        <v>10.5</v>
      </c>
      <c r="Y4" s="2">
        <v>8</v>
      </c>
      <c r="Z4" s="2">
        <v>12</v>
      </c>
      <c r="AA4" s="2">
        <v>9</v>
      </c>
      <c r="AB4" s="9">
        <f>(Y4+Z4+AA4)/3</f>
        <v>9.6666666666666661</v>
      </c>
      <c r="AC4" s="21">
        <f>38+74</f>
        <v>112</v>
      </c>
      <c r="AD4" s="10">
        <f>T4+X4+AB4</f>
        <v>41.166666666666664</v>
      </c>
    </row>
    <row r="5" spans="1:31" x14ac:dyDescent="0.3">
      <c r="A5" s="3" t="s">
        <v>20</v>
      </c>
      <c r="B5" s="2" t="s">
        <v>62</v>
      </c>
      <c r="C5" s="2" t="s">
        <v>63</v>
      </c>
      <c r="D5" s="2" t="s">
        <v>64</v>
      </c>
      <c r="E5" s="2">
        <v>0.5</v>
      </c>
      <c r="F5" s="2">
        <v>1</v>
      </c>
      <c r="G5" s="2">
        <v>0</v>
      </c>
      <c r="H5" s="2">
        <v>0</v>
      </c>
      <c r="I5" s="2">
        <v>1</v>
      </c>
      <c r="J5" s="2">
        <v>1</v>
      </c>
      <c r="K5" s="2">
        <v>2</v>
      </c>
      <c r="L5" s="2">
        <v>4</v>
      </c>
      <c r="M5" s="5">
        <v>4</v>
      </c>
      <c r="N5" s="5">
        <v>1</v>
      </c>
      <c r="O5" s="5">
        <v>0</v>
      </c>
      <c r="P5" s="5">
        <v>2</v>
      </c>
      <c r="Q5" s="5">
        <v>0.5</v>
      </c>
      <c r="R5" s="5">
        <v>3</v>
      </c>
      <c r="S5" s="5">
        <v>5</v>
      </c>
      <c r="T5" s="4">
        <f t="shared" ref="T5:T12" si="0">SUM(E5:S5)</f>
        <v>25</v>
      </c>
      <c r="U5" s="24"/>
      <c r="V5" s="2">
        <v>12</v>
      </c>
      <c r="W5" s="2">
        <v>9</v>
      </c>
      <c r="X5" s="8">
        <f t="shared" ref="X5:X12" si="1">(V5+W5)/2</f>
        <v>10.5</v>
      </c>
      <c r="Y5" s="2">
        <v>11</v>
      </c>
      <c r="Z5" s="2">
        <v>11</v>
      </c>
      <c r="AA5" s="2">
        <v>10</v>
      </c>
      <c r="AB5" s="9">
        <f t="shared" ref="AB5:AB12" si="2">(Y5+Z5+AA5)/3</f>
        <v>10.666666666666666</v>
      </c>
      <c r="AC5" s="22"/>
      <c r="AD5" s="10">
        <f t="shared" ref="AD5:AD12" si="3">T5+X5+AB5</f>
        <v>46.166666666666664</v>
      </c>
      <c r="AE5" t="s">
        <v>59</v>
      </c>
    </row>
    <row r="6" spans="1:31" x14ac:dyDescent="0.3">
      <c r="A6" s="3" t="s">
        <v>21</v>
      </c>
      <c r="B6" s="2" t="s">
        <v>65</v>
      </c>
      <c r="C6" s="2" t="s">
        <v>66</v>
      </c>
      <c r="D6" s="2" t="s">
        <v>67</v>
      </c>
      <c r="E6" s="2">
        <v>2</v>
      </c>
      <c r="F6" s="2">
        <v>1</v>
      </c>
      <c r="G6" s="2">
        <v>0</v>
      </c>
      <c r="H6" s="2">
        <v>0</v>
      </c>
      <c r="I6" s="2">
        <v>0</v>
      </c>
      <c r="J6" s="2">
        <v>3</v>
      </c>
      <c r="K6" s="2">
        <v>2</v>
      </c>
      <c r="L6" s="2">
        <v>4</v>
      </c>
      <c r="M6" s="5">
        <v>6.5</v>
      </c>
      <c r="N6" s="5">
        <v>1</v>
      </c>
      <c r="O6" s="5">
        <v>1</v>
      </c>
      <c r="P6" s="5">
        <v>0</v>
      </c>
      <c r="Q6" s="5">
        <v>0.5</v>
      </c>
      <c r="R6" s="5">
        <v>1.5</v>
      </c>
      <c r="S6" s="5">
        <v>1</v>
      </c>
      <c r="T6" s="4">
        <f t="shared" si="0"/>
        <v>23.5</v>
      </c>
      <c r="U6" s="24"/>
      <c r="V6" s="2">
        <v>3</v>
      </c>
      <c r="W6" s="2">
        <v>3</v>
      </c>
      <c r="X6" s="8">
        <f t="shared" si="1"/>
        <v>3</v>
      </c>
      <c r="Y6" s="2">
        <v>15</v>
      </c>
      <c r="Z6" s="2">
        <v>10</v>
      </c>
      <c r="AA6" s="2">
        <v>13</v>
      </c>
      <c r="AB6" s="9">
        <f t="shared" si="2"/>
        <v>12.666666666666666</v>
      </c>
      <c r="AC6" s="22"/>
      <c r="AD6" s="10">
        <f t="shared" si="3"/>
        <v>39.166666666666664</v>
      </c>
    </row>
    <row r="7" spans="1:31" x14ac:dyDescent="0.3">
      <c r="A7" s="3" t="s">
        <v>22</v>
      </c>
      <c r="B7" s="2" t="s">
        <v>68</v>
      </c>
      <c r="C7" s="2" t="s">
        <v>69</v>
      </c>
      <c r="D7" s="2" t="s">
        <v>70</v>
      </c>
      <c r="E7" s="2">
        <v>0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5">
        <v>4</v>
      </c>
      <c r="N7" s="5">
        <v>1</v>
      </c>
      <c r="O7" s="5">
        <v>0</v>
      </c>
      <c r="P7" s="5">
        <v>1</v>
      </c>
      <c r="Q7" s="5">
        <v>0</v>
      </c>
      <c r="R7" s="5">
        <v>0</v>
      </c>
      <c r="S7" s="5">
        <v>3</v>
      </c>
      <c r="T7" s="4">
        <f t="shared" si="0"/>
        <v>10</v>
      </c>
      <c r="U7" s="24"/>
      <c r="V7" s="2">
        <v>9</v>
      </c>
      <c r="W7" s="2">
        <v>9</v>
      </c>
      <c r="X7" s="8">
        <f t="shared" si="1"/>
        <v>9</v>
      </c>
      <c r="Y7" s="2">
        <v>7</v>
      </c>
      <c r="Z7" s="2">
        <v>7</v>
      </c>
      <c r="AA7" s="2">
        <v>7</v>
      </c>
      <c r="AB7" s="9">
        <f t="shared" si="2"/>
        <v>7</v>
      </c>
      <c r="AC7" s="22"/>
      <c r="AD7" s="10">
        <f t="shared" si="3"/>
        <v>26</v>
      </c>
    </row>
    <row r="8" spans="1:31" x14ac:dyDescent="0.3">
      <c r="A8" s="3" t="s">
        <v>23</v>
      </c>
      <c r="B8" s="2" t="s">
        <v>71</v>
      </c>
      <c r="C8" s="2" t="s">
        <v>72</v>
      </c>
      <c r="D8" s="2" t="s">
        <v>73</v>
      </c>
      <c r="E8" s="2">
        <v>0</v>
      </c>
      <c r="F8" s="2">
        <v>0</v>
      </c>
      <c r="G8" s="2">
        <v>0</v>
      </c>
      <c r="H8" s="2">
        <v>2</v>
      </c>
      <c r="I8" s="2">
        <v>0</v>
      </c>
      <c r="J8" s="2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2</v>
      </c>
      <c r="Q8" s="5">
        <v>0</v>
      </c>
      <c r="R8" s="5">
        <v>0</v>
      </c>
      <c r="S8" s="5">
        <v>0</v>
      </c>
      <c r="T8" s="4">
        <f t="shared" si="0"/>
        <v>4</v>
      </c>
      <c r="U8" s="24"/>
      <c r="V8" s="2">
        <v>5</v>
      </c>
      <c r="W8" s="2">
        <v>5</v>
      </c>
      <c r="X8" s="8">
        <f t="shared" si="1"/>
        <v>5</v>
      </c>
      <c r="Y8" s="2">
        <v>13</v>
      </c>
      <c r="Z8" s="2">
        <v>13</v>
      </c>
      <c r="AA8" s="2">
        <v>13</v>
      </c>
      <c r="AB8" s="9">
        <f t="shared" si="2"/>
        <v>13</v>
      </c>
      <c r="AC8" s="22"/>
      <c r="AD8" s="10">
        <f t="shared" si="3"/>
        <v>22</v>
      </c>
    </row>
    <row r="9" spans="1:31" x14ac:dyDescent="0.3">
      <c r="A9" s="3" t="s">
        <v>24</v>
      </c>
      <c r="B9" s="2" t="s">
        <v>74</v>
      </c>
      <c r="C9" s="2" t="s">
        <v>75</v>
      </c>
      <c r="D9" s="2" t="s">
        <v>76</v>
      </c>
      <c r="E9" s="2">
        <v>1</v>
      </c>
      <c r="F9" s="2">
        <v>2.5</v>
      </c>
      <c r="G9" s="2">
        <v>2</v>
      </c>
      <c r="H9" s="2">
        <v>2</v>
      </c>
      <c r="I9" s="2">
        <v>0</v>
      </c>
      <c r="J9" s="2">
        <v>0</v>
      </c>
      <c r="K9" s="2">
        <v>4</v>
      </c>
      <c r="L9" s="2">
        <v>2</v>
      </c>
      <c r="M9" s="5">
        <v>3</v>
      </c>
      <c r="N9" s="5">
        <v>1</v>
      </c>
      <c r="O9" s="5">
        <v>0</v>
      </c>
      <c r="P9" s="5">
        <v>2</v>
      </c>
      <c r="Q9" s="5">
        <v>0.5</v>
      </c>
      <c r="R9" s="5">
        <v>2</v>
      </c>
      <c r="S9" s="5">
        <v>2.5</v>
      </c>
      <c r="T9" s="4">
        <f t="shared" si="0"/>
        <v>24.5</v>
      </c>
      <c r="U9" s="24"/>
      <c r="V9" s="2">
        <v>5</v>
      </c>
      <c r="W9" s="2">
        <v>5</v>
      </c>
      <c r="X9" s="8">
        <f t="shared" si="1"/>
        <v>5</v>
      </c>
      <c r="Y9" s="2">
        <v>9</v>
      </c>
      <c r="Z9" s="2">
        <v>10</v>
      </c>
      <c r="AA9" s="2">
        <v>10</v>
      </c>
      <c r="AB9" s="9">
        <f t="shared" si="2"/>
        <v>9.6666666666666661</v>
      </c>
      <c r="AC9" s="22"/>
      <c r="AD9" s="10">
        <f t="shared" si="3"/>
        <v>39.166666666666664</v>
      </c>
    </row>
    <row r="10" spans="1:31" x14ac:dyDescent="0.3">
      <c r="A10" s="3" t="s">
        <v>25</v>
      </c>
      <c r="B10" s="2" t="s">
        <v>77</v>
      </c>
      <c r="C10" s="2" t="s">
        <v>78</v>
      </c>
      <c r="D10" s="2" t="s">
        <v>79</v>
      </c>
      <c r="E10" s="2">
        <v>3</v>
      </c>
      <c r="F10" s="2">
        <v>1</v>
      </c>
      <c r="G10" s="2">
        <v>2</v>
      </c>
      <c r="H10" s="2">
        <v>0</v>
      </c>
      <c r="I10" s="2">
        <v>0</v>
      </c>
      <c r="J10" s="2">
        <v>0</v>
      </c>
      <c r="K10" s="2">
        <v>4</v>
      </c>
      <c r="L10" s="2">
        <v>2</v>
      </c>
      <c r="M10" s="5">
        <v>4</v>
      </c>
      <c r="N10" s="5">
        <v>1</v>
      </c>
      <c r="O10" s="5">
        <v>0</v>
      </c>
      <c r="P10" s="5">
        <v>2</v>
      </c>
      <c r="Q10" s="5">
        <v>0</v>
      </c>
      <c r="R10" s="5">
        <v>2.5</v>
      </c>
      <c r="S10" s="5">
        <v>3</v>
      </c>
      <c r="T10" s="4">
        <f t="shared" si="0"/>
        <v>24.5</v>
      </c>
      <c r="U10" s="24"/>
      <c r="V10" s="2">
        <v>8</v>
      </c>
      <c r="W10" s="2">
        <v>6</v>
      </c>
      <c r="X10" s="8">
        <f t="shared" si="1"/>
        <v>7</v>
      </c>
      <c r="Y10" s="2">
        <v>8</v>
      </c>
      <c r="Z10" s="2">
        <v>10</v>
      </c>
      <c r="AA10" s="2">
        <v>10</v>
      </c>
      <c r="AB10" s="9">
        <f t="shared" si="2"/>
        <v>9.3333333333333339</v>
      </c>
      <c r="AC10" s="22"/>
      <c r="AD10" s="10">
        <f t="shared" si="3"/>
        <v>40.833333333333336</v>
      </c>
    </row>
    <row r="11" spans="1:31" x14ac:dyDescent="0.3">
      <c r="A11" s="3" t="s">
        <v>26</v>
      </c>
      <c r="B11" s="2" t="s">
        <v>80</v>
      </c>
      <c r="C11" s="2" t="s">
        <v>81</v>
      </c>
      <c r="D11" s="2" t="s">
        <v>82</v>
      </c>
      <c r="E11" s="2">
        <v>1</v>
      </c>
      <c r="F11" s="2">
        <v>2</v>
      </c>
      <c r="G11" s="2">
        <v>1.5</v>
      </c>
      <c r="H11" s="2">
        <v>0</v>
      </c>
      <c r="I11" s="2">
        <v>2</v>
      </c>
      <c r="J11" s="2">
        <v>2</v>
      </c>
      <c r="K11" s="2">
        <v>4</v>
      </c>
      <c r="L11" s="2">
        <v>0</v>
      </c>
      <c r="M11" s="5">
        <v>4</v>
      </c>
      <c r="N11" s="5">
        <v>0</v>
      </c>
      <c r="O11" s="5">
        <v>0</v>
      </c>
      <c r="P11" s="5">
        <v>0</v>
      </c>
      <c r="Q11" s="5">
        <v>2</v>
      </c>
      <c r="R11" s="5">
        <v>2</v>
      </c>
      <c r="S11" s="5">
        <v>4</v>
      </c>
      <c r="T11" s="4">
        <f t="shared" si="0"/>
        <v>24.5</v>
      </c>
      <c r="U11" s="24"/>
      <c r="V11" s="2">
        <v>9</v>
      </c>
      <c r="W11" s="2">
        <v>9</v>
      </c>
      <c r="X11" s="8">
        <f t="shared" si="1"/>
        <v>9</v>
      </c>
      <c r="Y11" s="2">
        <v>13</v>
      </c>
      <c r="Z11" s="2">
        <v>11</v>
      </c>
      <c r="AA11" s="2">
        <v>12</v>
      </c>
      <c r="AB11" s="9">
        <f t="shared" si="2"/>
        <v>12</v>
      </c>
      <c r="AC11" s="22"/>
      <c r="AD11" s="10">
        <f t="shared" si="3"/>
        <v>45.5</v>
      </c>
      <c r="AE11" t="s">
        <v>59</v>
      </c>
    </row>
    <row r="12" spans="1:31" x14ac:dyDescent="0.3">
      <c r="A12" s="3" t="s">
        <v>27</v>
      </c>
      <c r="B12" s="2" t="s">
        <v>83</v>
      </c>
      <c r="C12" s="2" t="s">
        <v>84</v>
      </c>
      <c r="D12" s="2" t="s">
        <v>85</v>
      </c>
      <c r="E12" s="2">
        <v>1.5</v>
      </c>
      <c r="F12" s="2">
        <v>1</v>
      </c>
      <c r="G12" s="2">
        <v>1</v>
      </c>
      <c r="H12" s="5">
        <v>0</v>
      </c>
      <c r="I12" s="5">
        <v>0</v>
      </c>
      <c r="J12" s="5">
        <v>0</v>
      </c>
      <c r="K12" s="5">
        <v>0</v>
      </c>
      <c r="L12" s="5">
        <v>2</v>
      </c>
      <c r="M12" s="5">
        <v>0</v>
      </c>
      <c r="N12" s="5">
        <v>0</v>
      </c>
      <c r="O12" s="5">
        <v>0</v>
      </c>
      <c r="P12" s="5">
        <v>2</v>
      </c>
      <c r="Q12" s="5">
        <v>0</v>
      </c>
      <c r="R12" s="5">
        <v>0</v>
      </c>
      <c r="S12" s="5">
        <v>2</v>
      </c>
      <c r="T12" s="4">
        <f t="shared" si="0"/>
        <v>9.5</v>
      </c>
      <c r="U12" s="24"/>
      <c r="V12" s="2">
        <v>12</v>
      </c>
      <c r="W12" s="2">
        <v>12</v>
      </c>
      <c r="X12" s="8">
        <f t="shared" si="1"/>
        <v>12</v>
      </c>
      <c r="Y12" s="2">
        <v>12</v>
      </c>
      <c r="Z12" s="2">
        <v>11</v>
      </c>
      <c r="AA12" s="2">
        <v>12</v>
      </c>
      <c r="AB12" s="9">
        <f t="shared" si="2"/>
        <v>11.666666666666666</v>
      </c>
      <c r="AC12" s="23"/>
      <c r="AD12" s="10">
        <f t="shared" si="3"/>
        <v>33.166666666666664</v>
      </c>
    </row>
    <row r="13" spans="1:31" ht="63" customHeight="1" x14ac:dyDescent="0.3">
      <c r="H13" s="6"/>
      <c r="I13" s="6"/>
      <c r="J13" s="6"/>
      <c r="K13" s="7"/>
      <c r="L13" s="7"/>
      <c r="M13" s="7"/>
      <c r="N13" s="7"/>
      <c r="O13" s="7"/>
      <c r="P13" s="7"/>
      <c r="Q13" s="7"/>
      <c r="R13" s="7"/>
      <c r="S13" s="7"/>
    </row>
  </sheetData>
  <mergeCells count="13">
    <mergeCell ref="AD2:AD3"/>
    <mergeCell ref="U2:U3"/>
    <mergeCell ref="U4:U12"/>
    <mergeCell ref="T2:T3"/>
    <mergeCell ref="AC2:AC3"/>
    <mergeCell ref="AC4:AC12"/>
    <mergeCell ref="A2:A3"/>
    <mergeCell ref="B2:B3"/>
    <mergeCell ref="C2:C3"/>
    <mergeCell ref="D2:D3"/>
    <mergeCell ref="E2:S2"/>
    <mergeCell ref="V2:X2"/>
    <mergeCell ref="Y2:AB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3"/>
  <sheetViews>
    <sheetView tabSelected="1" workbookViewId="0">
      <selection activeCell="O13" sqref="O13"/>
    </sheetView>
  </sheetViews>
  <sheetFormatPr defaultRowHeight="14.4" x14ac:dyDescent="0.3"/>
  <cols>
    <col min="5" max="20" width="6.109375" customWidth="1"/>
    <col min="29" max="29" width="9.5546875" bestFit="1" customWidth="1"/>
    <col min="30" max="30" width="9.5546875" customWidth="1"/>
    <col min="31" max="31" width="9.5546875" bestFit="1" customWidth="1"/>
  </cols>
  <sheetData>
    <row r="2" spans="1:32" x14ac:dyDescent="0.3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5</v>
      </c>
      <c r="V2" s="19" t="s">
        <v>38</v>
      </c>
      <c r="W2" s="17" t="s">
        <v>6</v>
      </c>
      <c r="X2" s="17"/>
      <c r="Y2" s="17"/>
      <c r="Z2" s="17" t="s">
        <v>8</v>
      </c>
      <c r="AA2" s="17"/>
      <c r="AB2" s="17"/>
      <c r="AC2" s="17"/>
      <c r="AD2" s="1"/>
      <c r="AE2" s="17" t="s">
        <v>9</v>
      </c>
    </row>
    <row r="3" spans="1:32" x14ac:dyDescent="0.3">
      <c r="A3" s="17"/>
      <c r="B3" s="17"/>
      <c r="C3" s="17"/>
      <c r="D3" s="17"/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2">
        <v>13</v>
      </c>
      <c r="R3" s="2">
        <v>14</v>
      </c>
      <c r="S3" s="2">
        <v>15</v>
      </c>
      <c r="T3" s="2">
        <v>16</v>
      </c>
      <c r="U3" s="17"/>
      <c r="V3" s="20"/>
      <c r="W3" s="2">
        <v>1</v>
      </c>
      <c r="X3" s="2">
        <v>2</v>
      </c>
      <c r="Y3" s="2" t="s">
        <v>7</v>
      </c>
      <c r="Z3" s="2">
        <v>1</v>
      </c>
      <c r="AA3" s="2">
        <v>2</v>
      </c>
      <c r="AB3" s="2">
        <v>3</v>
      </c>
      <c r="AC3" s="2" t="s">
        <v>7</v>
      </c>
      <c r="AD3" s="2" t="s">
        <v>17</v>
      </c>
      <c r="AE3" s="17"/>
    </row>
    <row r="4" spans="1:32" x14ac:dyDescent="0.3">
      <c r="A4" s="3" t="s">
        <v>29</v>
      </c>
      <c r="B4" s="2" t="s">
        <v>86</v>
      </c>
      <c r="C4" s="2" t="s">
        <v>87</v>
      </c>
      <c r="D4" s="2" t="s">
        <v>88</v>
      </c>
      <c r="E4" s="2">
        <v>2</v>
      </c>
      <c r="F4" s="2">
        <v>2</v>
      </c>
      <c r="G4" s="2">
        <v>1</v>
      </c>
      <c r="H4" s="2">
        <v>2</v>
      </c>
      <c r="I4" s="2">
        <v>0</v>
      </c>
      <c r="J4" s="2">
        <v>0</v>
      </c>
      <c r="K4" s="2">
        <v>0</v>
      </c>
      <c r="L4" s="2">
        <v>6</v>
      </c>
      <c r="M4" s="2">
        <v>5</v>
      </c>
      <c r="N4" s="5">
        <v>0.5</v>
      </c>
      <c r="O4" s="5">
        <v>3.5</v>
      </c>
      <c r="P4" s="5">
        <v>4</v>
      </c>
      <c r="Q4" s="5">
        <v>2</v>
      </c>
      <c r="R4" s="5">
        <v>4</v>
      </c>
      <c r="S4" s="5">
        <v>2</v>
      </c>
      <c r="T4" s="5">
        <v>3.5</v>
      </c>
      <c r="U4" s="4">
        <f>SUM(E4:T4)</f>
        <v>37.5</v>
      </c>
      <c r="V4" s="25">
        <v>82</v>
      </c>
      <c r="W4" s="2">
        <v>14</v>
      </c>
      <c r="X4" s="2">
        <v>17</v>
      </c>
      <c r="Y4" s="4">
        <f>(W4+X4)/2</f>
        <v>15.5</v>
      </c>
      <c r="Z4" s="2">
        <v>15</v>
      </c>
      <c r="AA4" s="2">
        <v>17</v>
      </c>
      <c r="AB4" s="2">
        <v>14</v>
      </c>
      <c r="AC4" s="9">
        <f>(Z4+AA4+AB4)/3</f>
        <v>15.333333333333334</v>
      </c>
      <c r="AD4" s="11">
        <f>38+82</f>
        <v>120</v>
      </c>
      <c r="AE4" s="10">
        <f>U4+Y4+AC4</f>
        <v>68.333333333333329</v>
      </c>
      <c r="AF4" t="s">
        <v>59</v>
      </c>
    </row>
    <row r="5" spans="1:32" x14ac:dyDescent="0.3">
      <c r="A5" s="3" t="s">
        <v>30</v>
      </c>
      <c r="B5" s="2" t="s">
        <v>89</v>
      </c>
      <c r="C5" s="2" t="s">
        <v>90</v>
      </c>
      <c r="D5" s="2" t="s">
        <v>91</v>
      </c>
      <c r="E5" s="2">
        <v>1</v>
      </c>
      <c r="F5" s="2">
        <v>0</v>
      </c>
      <c r="G5" s="2">
        <v>1</v>
      </c>
      <c r="H5" s="2">
        <v>4</v>
      </c>
      <c r="I5" s="2">
        <v>0</v>
      </c>
      <c r="J5" s="2">
        <v>0</v>
      </c>
      <c r="K5" s="2">
        <v>0</v>
      </c>
      <c r="L5" s="2">
        <v>0</v>
      </c>
      <c r="M5" s="5">
        <v>1</v>
      </c>
      <c r="N5" s="5">
        <v>1</v>
      </c>
      <c r="O5" s="5">
        <v>0</v>
      </c>
      <c r="P5" s="5">
        <v>1</v>
      </c>
      <c r="Q5" s="5">
        <v>1</v>
      </c>
      <c r="R5" s="5">
        <v>0</v>
      </c>
      <c r="S5" s="5">
        <v>0</v>
      </c>
      <c r="T5" s="5">
        <v>2</v>
      </c>
      <c r="U5" s="4">
        <f t="shared" ref="U5:U12" si="0">SUM(E5:T5)</f>
        <v>12</v>
      </c>
      <c r="V5" s="26"/>
      <c r="W5" s="2">
        <v>17</v>
      </c>
      <c r="X5" s="2">
        <v>17</v>
      </c>
      <c r="Y5" s="4">
        <f t="shared" ref="Y5:Y12" si="1">(W5+X5)/2</f>
        <v>17</v>
      </c>
      <c r="Z5" s="2">
        <v>13</v>
      </c>
      <c r="AA5" s="2">
        <v>12</v>
      </c>
      <c r="AB5" s="2">
        <v>12</v>
      </c>
      <c r="AC5" s="9">
        <f t="shared" ref="AC5:AC12" si="2">(Z5+AA5+AB5)/3</f>
        <v>12.333333333333334</v>
      </c>
      <c r="AD5" s="12"/>
      <c r="AE5" s="10">
        <f t="shared" ref="AE5:AE12" si="3">U5+Y5+AC5</f>
        <v>41.333333333333336</v>
      </c>
    </row>
    <row r="6" spans="1:32" x14ac:dyDescent="0.3">
      <c r="A6" s="3" t="s">
        <v>31</v>
      </c>
      <c r="B6" s="2" t="s">
        <v>92</v>
      </c>
      <c r="C6" s="2" t="s">
        <v>93</v>
      </c>
      <c r="D6" s="2" t="s">
        <v>94</v>
      </c>
      <c r="E6" s="2">
        <v>2</v>
      </c>
      <c r="F6" s="2">
        <v>2</v>
      </c>
      <c r="G6" s="2">
        <v>2.5</v>
      </c>
      <c r="H6" s="2">
        <v>2</v>
      </c>
      <c r="I6" s="2">
        <v>0</v>
      </c>
      <c r="J6" s="2">
        <v>1</v>
      </c>
      <c r="K6" s="2">
        <v>2</v>
      </c>
      <c r="L6" s="2">
        <v>6</v>
      </c>
      <c r="M6" s="5">
        <v>7</v>
      </c>
      <c r="N6" s="2">
        <v>1</v>
      </c>
      <c r="O6" s="2">
        <v>0</v>
      </c>
      <c r="P6" s="2">
        <v>3.5</v>
      </c>
      <c r="Q6" s="2">
        <v>4</v>
      </c>
      <c r="R6" s="2">
        <v>4</v>
      </c>
      <c r="S6" s="2">
        <v>3</v>
      </c>
      <c r="T6" s="2">
        <v>2</v>
      </c>
      <c r="U6" s="4">
        <f t="shared" si="0"/>
        <v>42</v>
      </c>
      <c r="V6" s="26"/>
      <c r="W6" s="2">
        <v>8</v>
      </c>
      <c r="X6" s="2">
        <v>10</v>
      </c>
      <c r="Y6" s="4">
        <f t="shared" si="1"/>
        <v>9</v>
      </c>
      <c r="Z6" s="2">
        <v>10</v>
      </c>
      <c r="AA6" s="2">
        <v>11</v>
      </c>
      <c r="AB6" s="2">
        <v>10</v>
      </c>
      <c r="AC6" s="9">
        <f t="shared" si="2"/>
        <v>10.333333333333334</v>
      </c>
      <c r="AD6" s="12"/>
      <c r="AE6" s="10">
        <f t="shared" si="3"/>
        <v>61.333333333333336</v>
      </c>
    </row>
    <row r="7" spans="1:32" x14ac:dyDescent="0.3">
      <c r="A7" s="3" t="s">
        <v>32</v>
      </c>
      <c r="B7" s="2" t="s">
        <v>95</v>
      </c>
      <c r="C7" s="2" t="s">
        <v>96</v>
      </c>
      <c r="D7" s="2" t="s">
        <v>85</v>
      </c>
      <c r="E7" s="2">
        <v>1.5</v>
      </c>
      <c r="F7" s="2">
        <v>1.5</v>
      </c>
      <c r="G7" s="2">
        <v>3</v>
      </c>
      <c r="H7" s="5">
        <v>0</v>
      </c>
      <c r="I7" s="5">
        <v>0</v>
      </c>
      <c r="J7" s="5">
        <v>2</v>
      </c>
      <c r="K7" s="5">
        <v>2</v>
      </c>
      <c r="L7" s="5">
        <v>5.5</v>
      </c>
      <c r="M7" s="5">
        <v>7</v>
      </c>
      <c r="N7" s="2">
        <v>1</v>
      </c>
      <c r="O7" s="2">
        <v>0</v>
      </c>
      <c r="P7" s="2">
        <v>2.5</v>
      </c>
      <c r="Q7" s="2">
        <v>1.5</v>
      </c>
      <c r="R7" s="2">
        <v>4</v>
      </c>
      <c r="S7" s="2">
        <v>4</v>
      </c>
      <c r="T7" s="2">
        <v>2.5</v>
      </c>
      <c r="U7" s="4">
        <f t="shared" si="0"/>
        <v>38</v>
      </c>
      <c r="V7" s="26"/>
      <c r="W7" s="2">
        <v>13</v>
      </c>
      <c r="X7" s="2">
        <v>14</v>
      </c>
      <c r="Y7" s="4">
        <f t="shared" si="1"/>
        <v>13.5</v>
      </c>
      <c r="Z7" s="2">
        <v>7</v>
      </c>
      <c r="AA7" s="2">
        <v>9</v>
      </c>
      <c r="AB7" s="2">
        <v>8</v>
      </c>
      <c r="AC7" s="9">
        <f t="shared" si="2"/>
        <v>8</v>
      </c>
      <c r="AD7" s="12"/>
      <c r="AE7" s="10">
        <f t="shared" si="3"/>
        <v>59.5</v>
      </c>
    </row>
    <row r="8" spans="1:32" x14ac:dyDescent="0.3">
      <c r="A8" s="3" t="s">
        <v>33</v>
      </c>
      <c r="B8" s="2" t="s">
        <v>97</v>
      </c>
      <c r="C8" s="2" t="s">
        <v>98</v>
      </c>
      <c r="D8" s="2" t="s">
        <v>99</v>
      </c>
      <c r="E8" s="2">
        <v>0.5</v>
      </c>
      <c r="F8" s="2">
        <v>1</v>
      </c>
      <c r="G8" s="2">
        <v>0</v>
      </c>
      <c r="H8" s="2">
        <v>2</v>
      </c>
      <c r="I8" s="2">
        <v>0</v>
      </c>
      <c r="J8" s="2">
        <v>0</v>
      </c>
      <c r="K8" s="2">
        <v>2</v>
      </c>
      <c r="L8" s="2">
        <v>2</v>
      </c>
      <c r="M8" s="2">
        <v>6</v>
      </c>
      <c r="N8" s="2">
        <v>1</v>
      </c>
      <c r="O8" s="2">
        <v>2</v>
      </c>
      <c r="P8" s="2">
        <v>3</v>
      </c>
      <c r="Q8" s="2">
        <v>3</v>
      </c>
      <c r="R8" s="2">
        <v>2</v>
      </c>
      <c r="S8" s="2">
        <v>3.5</v>
      </c>
      <c r="T8" s="2">
        <v>3</v>
      </c>
      <c r="U8" s="4">
        <f t="shared" si="0"/>
        <v>31</v>
      </c>
      <c r="V8" s="26"/>
      <c r="W8" s="2">
        <v>13</v>
      </c>
      <c r="X8" s="2">
        <v>13</v>
      </c>
      <c r="Y8" s="4">
        <f t="shared" si="1"/>
        <v>13</v>
      </c>
      <c r="Z8" s="2">
        <v>14</v>
      </c>
      <c r="AA8" s="2">
        <v>14</v>
      </c>
      <c r="AB8" s="2">
        <v>13</v>
      </c>
      <c r="AC8" s="9">
        <f t="shared" si="2"/>
        <v>13.666666666666666</v>
      </c>
      <c r="AD8" s="12"/>
      <c r="AE8" s="10">
        <f t="shared" si="3"/>
        <v>57.666666666666664</v>
      </c>
    </row>
    <row r="9" spans="1:32" x14ac:dyDescent="0.3">
      <c r="A9" s="3" t="s">
        <v>34</v>
      </c>
      <c r="B9" s="2" t="s">
        <v>100</v>
      </c>
      <c r="C9" s="2" t="s">
        <v>101</v>
      </c>
      <c r="D9" s="2" t="s">
        <v>102</v>
      </c>
      <c r="E9" s="2">
        <v>1</v>
      </c>
      <c r="F9" s="2">
        <v>1</v>
      </c>
      <c r="G9" s="2">
        <v>0</v>
      </c>
      <c r="H9" s="2">
        <v>2</v>
      </c>
      <c r="I9" s="2">
        <v>0</v>
      </c>
      <c r="J9" s="2">
        <v>1</v>
      </c>
      <c r="K9" s="2">
        <v>6</v>
      </c>
      <c r="L9" s="2">
        <v>2</v>
      </c>
      <c r="M9" s="5">
        <v>4</v>
      </c>
      <c r="N9" s="2">
        <v>0.5</v>
      </c>
      <c r="O9" s="2">
        <v>0</v>
      </c>
      <c r="P9" s="2">
        <v>2.5</v>
      </c>
      <c r="Q9" s="2">
        <v>2.5</v>
      </c>
      <c r="R9" s="2">
        <v>0</v>
      </c>
      <c r="S9" s="2">
        <v>2</v>
      </c>
      <c r="T9" s="2">
        <v>2.5</v>
      </c>
      <c r="U9" s="4">
        <f t="shared" si="0"/>
        <v>27</v>
      </c>
      <c r="V9" s="26"/>
      <c r="W9" s="2">
        <v>3</v>
      </c>
      <c r="X9" s="2">
        <v>4</v>
      </c>
      <c r="Y9" s="4">
        <f t="shared" si="1"/>
        <v>3.5</v>
      </c>
      <c r="Z9" s="2">
        <v>6</v>
      </c>
      <c r="AA9" s="2">
        <v>6</v>
      </c>
      <c r="AB9" s="2">
        <v>6</v>
      </c>
      <c r="AC9" s="9">
        <f t="shared" si="2"/>
        <v>6</v>
      </c>
      <c r="AD9" s="12"/>
      <c r="AE9" s="10">
        <f t="shared" si="3"/>
        <v>36.5</v>
      </c>
    </row>
    <row r="10" spans="1:32" x14ac:dyDescent="0.3">
      <c r="A10" s="3" t="s">
        <v>35</v>
      </c>
      <c r="B10" s="2" t="s">
        <v>106</v>
      </c>
      <c r="C10" s="2" t="s">
        <v>107</v>
      </c>
      <c r="D10" s="2" t="s">
        <v>57</v>
      </c>
      <c r="E10" s="2">
        <v>0.5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6</v>
      </c>
      <c r="M10" s="5">
        <v>6</v>
      </c>
      <c r="N10" s="2">
        <v>0.5</v>
      </c>
      <c r="O10" s="2">
        <v>0</v>
      </c>
      <c r="P10" s="2">
        <v>3</v>
      </c>
      <c r="Q10" s="2">
        <v>3</v>
      </c>
      <c r="R10" s="2">
        <v>4</v>
      </c>
      <c r="S10" s="2">
        <v>3.5</v>
      </c>
      <c r="T10" s="2">
        <v>3</v>
      </c>
      <c r="U10" s="4">
        <f t="shared" si="0"/>
        <v>30.5</v>
      </c>
      <c r="V10" s="26"/>
      <c r="W10" s="2">
        <v>9</v>
      </c>
      <c r="X10" s="2">
        <v>9</v>
      </c>
      <c r="Y10" s="4">
        <f t="shared" si="1"/>
        <v>9</v>
      </c>
      <c r="Z10" s="2">
        <v>18</v>
      </c>
      <c r="AA10" s="2">
        <v>18</v>
      </c>
      <c r="AB10" s="2">
        <v>18</v>
      </c>
      <c r="AC10" s="9">
        <f t="shared" si="2"/>
        <v>18</v>
      </c>
      <c r="AD10" s="12"/>
      <c r="AE10" s="10">
        <f t="shared" si="3"/>
        <v>57.5</v>
      </c>
    </row>
    <row r="11" spans="1:32" x14ac:dyDescent="0.3">
      <c r="A11" s="3" t="s">
        <v>36</v>
      </c>
      <c r="B11" s="2" t="s">
        <v>103</v>
      </c>
      <c r="C11" s="2" t="s">
        <v>104</v>
      </c>
      <c r="D11" s="2" t="s">
        <v>105</v>
      </c>
      <c r="E11" s="2">
        <v>1.5</v>
      </c>
      <c r="F11" s="2">
        <v>1</v>
      </c>
      <c r="G11" s="2">
        <v>1.5</v>
      </c>
      <c r="H11" s="2">
        <v>4</v>
      </c>
      <c r="I11" s="2">
        <v>0</v>
      </c>
      <c r="J11" s="2">
        <v>0</v>
      </c>
      <c r="K11" s="5">
        <v>2</v>
      </c>
      <c r="L11" s="5">
        <v>4</v>
      </c>
      <c r="M11" s="5">
        <v>7</v>
      </c>
      <c r="N11" s="2">
        <v>0</v>
      </c>
      <c r="O11" s="2">
        <v>0</v>
      </c>
      <c r="P11" s="2">
        <v>2</v>
      </c>
      <c r="Q11" s="2">
        <v>3</v>
      </c>
      <c r="R11" s="2">
        <v>4</v>
      </c>
      <c r="S11" s="2">
        <v>3</v>
      </c>
      <c r="T11" s="5">
        <v>4</v>
      </c>
      <c r="U11" s="4">
        <f t="shared" si="0"/>
        <v>37</v>
      </c>
      <c r="V11" s="26"/>
      <c r="W11" s="2">
        <v>17</v>
      </c>
      <c r="X11" s="2">
        <v>17</v>
      </c>
      <c r="Y11" s="4">
        <f t="shared" si="1"/>
        <v>17</v>
      </c>
      <c r="Z11" s="2">
        <v>18</v>
      </c>
      <c r="AA11" s="2">
        <v>16</v>
      </c>
      <c r="AB11" s="2">
        <v>18</v>
      </c>
      <c r="AC11" s="9">
        <f t="shared" si="2"/>
        <v>17.333333333333332</v>
      </c>
      <c r="AD11" s="12"/>
      <c r="AE11" s="10">
        <f t="shared" si="3"/>
        <v>71.333333333333329</v>
      </c>
      <c r="AF11" t="s">
        <v>58</v>
      </c>
    </row>
    <row r="12" spans="1:32" x14ac:dyDescent="0.3">
      <c r="A12" s="3" t="s">
        <v>37</v>
      </c>
      <c r="B12" s="2" t="s">
        <v>108</v>
      </c>
      <c r="C12" s="2" t="s">
        <v>109</v>
      </c>
      <c r="D12" s="2" t="s">
        <v>105</v>
      </c>
      <c r="E12" s="2">
        <v>1</v>
      </c>
      <c r="F12" s="2">
        <v>1.5</v>
      </c>
      <c r="G12" s="2">
        <v>2</v>
      </c>
      <c r="H12" s="2">
        <v>6</v>
      </c>
      <c r="I12" s="2">
        <v>1</v>
      </c>
      <c r="J12" s="2">
        <v>2</v>
      </c>
      <c r="K12" s="2">
        <v>2</v>
      </c>
      <c r="L12" s="2">
        <v>4</v>
      </c>
      <c r="M12" s="5">
        <v>4</v>
      </c>
      <c r="N12" s="2">
        <v>1</v>
      </c>
      <c r="O12" s="2">
        <v>2</v>
      </c>
      <c r="P12" s="2">
        <v>1</v>
      </c>
      <c r="Q12" s="2">
        <v>6</v>
      </c>
      <c r="R12" s="2">
        <v>3</v>
      </c>
      <c r="S12" s="2">
        <v>6</v>
      </c>
      <c r="T12" s="2">
        <v>4</v>
      </c>
      <c r="U12" s="4">
        <f t="shared" si="0"/>
        <v>46.5</v>
      </c>
      <c r="V12" s="27"/>
      <c r="W12" s="2">
        <v>11</v>
      </c>
      <c r="X12" s="2">
        <v>10</v>
      </c>
      <c r="Y12" s="4">
        <f t="shared" si="1"/>
        <v>10.5</v>
      </c>
      <c r="Z12" s="2">
        <v>12</v>
      </c>
      <c r="AA12" s="2">
        <v>12</v>
      </c>
      <c r="AB12" s="2">
        <v>12</v>
      </c>
      <c r="AC12" s="9">
        <f t="shared" si="2"/>
        <v>12</v>
      </c>
      <c r="AD12" s="13"/>
      <c r="AE12" s="10">
        <f t="shared" si="3"/>
        <v>69</v>
      </c>
      <c r="AF12" t="s">
        <v>59</v>
      </c>
    </row>
    <row r="13" spans="1:32" ht="74.25" customHeight="1" x14ac:dyDescent="0.3">
      <c r="H13" s="6"/>
      <c r="I13" s="6"/>
      <c r="J13" s="6"/>
      <c r="K13" s="6"/>
      <c r="L13" s="6"/>
      <c r="M13" s="6"/>
      <c r="N13" s="7"/>
      <c r="O13" s="7"/>
      <c r="P13" s="7"/>
      <c r="Q13" s="6"/>
      <c r="R13" s="6"/>
      <c r="S13" s="6"/>
      <c r="T13" s="6"/>
    </row>
  </sheetData>
  <mergeCells count="12">
    <mergeCell ref="AE2:AE3"/>
    <mergeCell ref="V2:V3"/>
    <mergeCell ref="V4:V12"/>
    <mergeCell ref="U2:U3"/>
    <mergeCell ref="AD4:AD12"/>
    <mergeCell ref="A2:A3"/>
    <mergeCell ref="B2:B3"/>
    <mergeCell ref="C2:C3"/>
    <mergeCell ref="D2:D3"/>
    <mergeCell ref="E2:T2"/>
    <mergeCell ref="W2:Y2"/>
    <mergeCell ref="Z2:AC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HP</cp:lastModifiedBy>
  <dcterms:created xsi:type="dcterms:W3CDTF">2015-06-05T18:17:20Z</dcterms:created>
  <dcterms:modified xsi:type="dcterms:W3CDTF">2022-02-05T22:58:45Z</dcterms:modified>
</cp:coreProperties>
</file>